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LD_PC\D\Dokumenty\Přechodný pobyt\Rok 2021\"/>
    </mc:Choice>
  </mc:AlternateContent>
  <xr:revisionPtr revIDLastSave="0" documentId="13_ncr:1_{F257AADA-F007-4CAB-B089-8CD40F3A85FF}" xr6:coauthVersionLast="46" xr6:coauthVersionMax="46" xr10:uidLastSave="{00000000-0000-0000-0000-000000000000}"/>
  <bookViews>
    <workbookView xWindow="-120" yWindow="-120" windowWidth="29040" windowHeight="15840" xr2:uid="{A411133D-6142-40E9-B68E-B48352188C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</calcChain>
</file>

<file path=xl/sharedStrings.xml><?xml version="1.0" encoding="utf-8"?>
<sst xmlns="http://schemas.openxmlformats.org/spreadsheetml/2006/main" count="106" uniqueCount="106">
  <si>
    <t>Domov důchodců „ U Zlatého kohouta“</t>
  </si>
  <si>
    <t>Zborovská 857, 373 41 Hluboká nad Vltavou</t>
  </si>
  <si>
    <r>
      <t xml:space="preserve">IČO:62534424, e.mail: </t>
    </r>
    <r>
      <rPr>
        <sz val="12"/>
        <color indexed="18"/>
        <rFont val="Times New Roman"/>
        <family val="1"/>
        <charset val="238"/>
      </rPr>
      <t>domov.duchodcu@hluboka.cz</t>
    </r>
  </si>
  <si>
    <t>telefon: 387966160</t>
  </si>
  <si>
    <t>bankovní spojení: 102231766/0300</t>
  </si>
  <si>
    <t>Sazebník poskytovaných služeb</t>
  </si>
  <si>
    <t>Odlehčovací služby</t>
  </si>
  <si>
    <t>Příloha č. 2</t>
  </si>
  <si>
    <t>Ubytování</t>
  </si>
  <si>
    <t>dvoulůžkový pokoj</t>
  </si>
  <si>
    <t>Strava</t>
  </si>
  <si>
    <t>snídaně</t>
  </si>
  <si>
    <t>Cena za celkovou stravu</t>
  </si>
  <si>
    <t>oběd</t>
  </si>
  <si>
    <t>svačina</t>
  </si>
  <si>
    <t xml:space="preserve">Vratka za neodebranou </t>
  </si>
  <si>
    <t>večeře</t>
  </si>
  <si>
    <t>celodenní stravu</t>
  </si>
  <si>
    <t>režie</t>
  </si>
  <si>
    <t>Rozsah poskytnuté péče je stanoven na základě lékařské zprávy ošetřujícícho lékaře a dle skutečného stavu a potřeb Klienta.</t>
  </si>
  <si>
    <t>oblast</t>
  </si>
  <si>
    <t>úkon</t>
  </si>
  <si>
    <t>počet úkonů</t>
  </si>
  <si>
    <t>cena v Kč</t>
  </si>
  <si>
    <t>Mobilita</t>
  </si>
  <si>
    <t>polohování klienta se zápisem</t>
  </si>
  <si>
    <t>doprovod při chůzi</t>
  </si>
  <si>
    <t>manipulace s klientem- přesuny z lůžka do křesla a zpět</t>
  </si>
  <si>
    <t>rehabilitace - nácvik chůze, chodítko, doprovod při chůzi,</t>
  </si>
  <si>
    <t xml:space="preserve">komunikace </t>
  </si>
  <si>
    <t>individuální rozhovor s klientem</t>
  </si>
  <si>
    <t>reakce na požadavek klienta ze signalizace příp. mimořádná událost</t>
  </si>
  <si>
    <t xml:space="preserve">orientace </t>
  </si>
  <si>
    <t>manipulace s depozitním účtem, výběr hotovosti</t>
  </si>
  <si>
    <t>návštěva klienta a jeho kontrola</t>
  </si>
  <si>
    <t>stravování</t>
  </si>
  <si>
    <t>Příprava teplého nápoje, čaj, káva</t>
  </si>
  <si>
    <t>podání stravy na jídelně s odnosem nádobí</t>
  </si>
  <si>
    <t>podání stravy na pokoj  odnos nádobí a úklid stolku</t>
  </si>
  <si>
    <t>podání stravy na pokoj s částeč. nakrmením, odnosem nádobí a úklidem stolku</t>
  </si>
  <si>
    <t>podání stravy na pokoj s nakrmením, odnosem nádobí a úklidem stolku</t>
  </si>
  <si>
    <t>pitný režim - nalití, podání tekutiny, zápis</t>
  </si>
  <si>
    <t>pitný režim dohled</t>
  </si>
  <si>
    <t>příprava a podání druhé večeře - diabetik</t>
  </si>
  <si>
    <t>pitný režim - nalití, dohled</t>
  </si>
  <si>
    <t>oblékání a obouvání</t>
  </si>
  <si>
    <t>dopomoc s oblékáním - část oděvu</t>
  </si>
  <si>
    <t>úklid a rozvoz čistého prádla uložení personálem</t>
  </si>
  <si>
    <t>rozvoz čistého prádla klient si uloží sám</t>
  </si>
  <si>
    <t>odvoz špinavého prádla do prádelny osobní sběr</t>
  </si>
  <si>
    <t>tělesná hygiena</t>
  </si>
  <si>
    <t>Celková koupel ve vaně, v mobilní vaně</t>
  </si>
  <si>
    <t xml:space="preserve">ranní a večerní hygiena- zcela imobilní </t>
  </si>
  <si>
    <t>ranní a večerní hygiena- s umyvadlem</t>
  </si>
  <si>
    <t>dopomoc s ranní hygienou- v koupelně</t>
  </si>
  <si>
    <t>ranní a večerní hygiena- dopomoc</t>
  </si>
  <si>
    <t>ranní a večerní hygiena- drobná dopmoc</t>
  </si>
  <si>
    <t>holení</t>
  </si>
  <si>
    <t>sprchování - převážně soběstačný klient</t>
  </si>
  <si>
    <t>sprchování mobilního částečně schopného se obsloužit</t>
  </si>
  <si>
    <t>sprchování ve sprše na pokoji, převážně imobilní klient</t>
  </si>
  <si>
    <t>výkon fyziologické potřeby</t>
  </si>
  <si>
    <t>doplnění INKO pomůcek</t>
  </si>
  <si>
    <t xml:space="preserve">vylití sběrného sáčku, cévky, bažanta </t>
  </si>
  <si>
    <t>doprovod na WC</t>
  </si>
  <si>
    <t>použití wc křesla, vysazení, přemístění, vylití dezinfekce</t>
  </si>
  <si>
    <t>sběr použitých inko. pomůcek</t>
  </si>
  <si>
    <t>celková hygiena WC křesla</t>
  </si>
  <si>
    <t>manipulace s inkontinentní pomůckou, mobilní, částečně mobilní</t>
  </si>
  <si>
    <t>manipulace s inkontinentní pomůckou zcela imobilní</t>
  </si>
  <si>
    <t>podávání a vynášení podložní mísy</t>
  </si>
  <si>
    <t>péče o zdraví</t>
  </si>
  <si>
    <t>promazání</t>
  </si>
  <si>
    <t>procvičování paměti</t>
  </si>
  <si>
    <t>skupinové cvičení, cviční na strojích</t>
  </si>
  <si>
    <t>rehabilitace - individuální cvičení, individuální aktivity - čtení, hry na pokoji</t>
  </si>
  <si>
    <t>doprovod k lékaři mimo Hlubokou</t>
  </si>
  <si>
    <t>doprovod k lékaři na Hluboké</t>
  </si>
  <si>
    <t>osobní aktivity</t>
  </si>
  <si>
    <t>kadeřník v budově</t>
  </si>
  <si>
    <t>procházka s doprovodem, výlet</t>
  </si>
  <si>
    <t>kulturní představení, promítání filmů, přednáška, reminiscence, mše, ostatní akce</t>
  </si>
  <si>
    <t>návštěva lékárny, úřadu, pošty, kadeřnice, banky</t>
  </si>
  <si>
    <t>arteterapie, canisterapie, muzikoterapie, trénování jemné motoriky, skupinové aktivity</t>
  </si>
  <si>
    <t>ergoterapie - ruční práce, pečení</t>
  </si>
  <si>
    <t>telefonické vyřízení a administrativní činnost (sepsání žádostí)</t>
  </si>
  <si>
    <t>jiná administrativní činnost</t>
  </si>
  <si>
    <t>doprovod mimo budovu- kadeřník</t>
  </si>
  <si>
    <t>zaplacení fa pokladna Nemocnice ČB</t>
  </si>
  <si>
    <t>péče o domácnost</t>
  </si>
  <si>
    <t>převlečení lůžka</t>
  </si>
  <si>
    <t>mytí nádobí - hrnky a ostatní</t>
  </si>
  <si>
    <t xml:space="preserve">celková hygiena lůžka, mytí dezinfekce, pára </t>
  </si>
  <si>
    <t xml:space="preserve">hygiena polohovacího křesla </t>
  </si>
  <si>
    <t>stlaní lůžka- mobilní klient</t>
  </si>
  <si>
    <t>stlaní lůžka s  částečně mobilním klientem</t>
  </si>
  <si>
    <t>stlaní lůžka s imobilním klientem</t>
  </si>
  <si>
    <t>mytí stolku + dezinfekce - komplet</t>
  </si>
  <si>
    <t>úklid skříní s osobním prádlem</t>
  </si>
  <si>
    <t>označení prádla klienta</t>
  </si>
  <si>
    <t>zjištění co klient potřebuje</t>
  </si>
  <si>
    <t>nákup jeho evidence a roznos</t>
  </si>
  <si>
    <t>zajištění opravy vlastního vybavení</t>
  </si>
  <si>
    <t>pomoc s technickými pomůckami (naslouchátko, TV, rádio)</t>
  </si>
  <si>
    <t>roznos došlé pošty</t>
  </si>
  <si>
    <t>368,- Kč /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</si>
</sst>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8"/>
      <name val="Times New Roman"/>
      <family val="1"/>
      <charset val="238"/>
    </font>
    <font>
      <sz val="18"/>
      <color indexed="8"/>
      <name val="TimesNewRomanPSMT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14" fontId="7" fillId="0" borderId="0" xfId="0" applyNumberFormat="1" applyFont="1"/>
    <xf numFmtId="49" fontId="7" fillId="0" borderId="0" xfId="0" applyNumberFormat="1" applyFont="1"/>
    <xf numFmtId="164" fontId="7" fillId="0" borderId="0" xfId="1" applyNumberFormat="1" applyFont="1"/>
    <xf numFmtId="6" fontId="7" fillId="0" borderId="0" xfId="0" applyNumberFormat="1" applyFont="1"/>
    <xf numFmtId="164" fontId="8" fillId="0" borderId="0" xfId="1" applyNumberFormat="1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1" xfId="0" applyFont="1" applyBorder="1"/>
    <xf numFmtId="0" fontId="0" fillId="0" borderId="1" xfId="0" applyBorder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F39F-5B72-4A58-8E06-147170071B97}">
  <sheetPr>
    <pageSetUpPr fitToPage="1"/>
  </sheetPr>
  <dimension ref="A1:H104"/>
  <sheetViews>
    <sheetView tabSelected="1" workbookViewId="0">
      <selection activeCell="G11" sqref="G11"/>
    </sheetView>
  </sheetViews>
  <sheetFormatPr defaultRowHeight="15"/>
  <cols>
    <col min="2" max="2" width="8" customWidth="1"/>
    <col min="4" max="4" width="15" customWidth="1"/>
    <col min="5" max="5" width="11.140625" customWidth="1"/>
    <col min="6" max="6" width="34.7109375" customWidth="1"/>
    <col min="7" max="7" width="10.5703125" customWidth="1"/>
    <col min="8" max="8" width="9.7109375" customWidth="1"/>
    <col min="253" max="253" width="7.140625" customWidth="1"/>
    <col min="256" max="256" width="13.7109375" customWidth="1"/>
    <col min="257" max="257" width="20.5703125" customWidth="1"/>
    <col min="258" max="258" width="8.42578125" customWidth="1"/>
    <col min="259" max="259" width="9.7109375" customWidth="1"/>
    <col min="509" max="509" width="7.140625" customWidth="1"/>
    <col min="512" max="512" width="13.7109375" customWidth="1"/>
    <col min="513" max="513" width="20.5703125" customWidth="1"/>
    <col min="514" max="514" width="8.42578125" customWidth="1"/>
    <col min="515" max="515" width="9.7109375" customWidth="1"/>
    <col min="765" max="765" width="7.140625" customWidth="1"/>
    <col min="768" max="768" width="13.7109375" customWidth="1"/>
    <col min="769" max="769" width="20.5703125" customWidth="1"/>
    <col min="770" max="770" width="8.42578125" customWidth="1"/>
    <col min="771" max="771" width="9.7109375" customWidth="1"/>
    <col min="1021" max="1021" width="7.140625" customWidth="1"/>
    <col min="1024" max="1024" width="13.7109375" customWidth="1"/>
    <col min="1025" max="1025" width="20.5703125" customWidth="1"/>
    <col min="1026" max="1026" width="8.42578125" customWidth="1"/>
    <col min="1027" max="1027" width="9.7109375" customWidth="1"/>
    <col min="1277" max="1277" width="7.140625" customWidth="1"/>
    <col min="1280" max="1280" width="13.7109375" customWidth="1"/>
    <col min="1281" max="1281" width="20.5703125" customWidth="1"/>
    <col min="1282" max="1282" width="8.42578125" customWidth="1"/>
    <col min="1283" max="1283" width="9.7109375" customWidth="1"/>
    <col min="1533" max="1533" width="7.140625" customWidth="1"/>
    <col min="1536" max="1536" width="13.7109375" customWidth="1"/>
    <col min="1537" max="1537" width="20.5703125" customWidth="1"/>
    <col min="1538" max="1538" width="8.42578125" customWidth="1"/>
    <col min="1539" max="1539" width="9.7109375" customWidth="1"/>
    <col min="1789" max="1789" width="7.140625" customWidth="1"/>
    <col min="1792" max="1792" width="13.7109375" customWidth="1"/>
    <col min="1793" max="1793" width="20.5703125" customWidth="1"/>
    <col min="1794" max="1794" width="8.42578125" customWidth="1"/>
    <col min="1795" max="1795" width="9.7109375" customWidth="1"/>
    <col min="2045" max="2045" width="7.140625" customWidth="1"/>
    <col min="2048" max="2048" width="13.7109375" customWidth="1"/>
    <col min="2049" max="2049" width="20.5703125" customWidth="1"/>
    <col min="2050" max="2050" width="8.42578125" customWidth="1"/>
    <col min="2051" max="2051" width="9.7109375" customWidth="1"/>
    <col min="2301" max="2301" width="7.140625" customWidth="1"/>
    <col min="2304" max="2304" width="13.7109375" customWidth="1"/>
    <col min="2305" max="2305" width="20.5703125" customWidth="1"/>
    <col min="2306" max="2306" width="8.42578125" customWidth="1"/>
    <col min="2307" max="2307" width="9.7109375" customWidth="1"/>
    <col min="2557" max="2557" width="7.140625" customWidth="1"/>
    <col min="2560" max="2560" width="13.7109375" customWidth="1"/>
    <col min="2561" max="2561" width="20.5703125" customWidth="1"/>
    <col min="2562" max="2562" width="8.42578125" customWidth="1"/>
    <col min="2563" max="2563" width="9.7109375" customWidth="1"/>
    <col min="2813" max="2813" width="7.140625" customWidth="1"/>
    <col min="2816" max="2816" width="13.7109375" customWidth="1"/>
    <col min="2817" max="2817" width="20.5703125" customWidth="1"/>
    <col min="2818" max="2818" width="8.42578125" customWidth="1"/>
    <col min="2819" max="2819" width="9.7109375" customWidth="1"/>
    <col min="3069" max="3069" width="7.140625" customWidth="1"/>
    <col min="3072" max="3072" width="13.7109375" customWidth="1"/>
    <col min="3073" max="3073" width="20.5703125" customWidth="1"/>
    <col min="3074" max="3074" width="8.42578125" customWidth="1"/>
    <col min="3075" max="3075" width="9.7109375" customWidth="1"/>
    <col min="3325" max="3325" width="7.140625" customWidth="1"/>
    <col min="3328" max="3328" width="13.7109375" customWidth="1"/>
    <col min="3329" max="3329" width="20.5703125" customWidth="1"/>
    <col min="3330" max="3330" width="8.42578125" customWidth="1"/>
    <col min="3331" max="3331" width="9.7109375" customWidth="1"/>
    <col min="3581" max="3581" width="7.140625" customWidth="1"/>
    <col min="3584" max="3584" width="13.7109375" customWidth="1"/>
    <col min="3585" max="3585" width="20.5703125" customWidth="1"/>
    <col min="3586" max="3586" width="8.42578125" customWidth="1"/>
    <col min="3587" max="3587" width="9.7109375" customWidth="1"/>
    <col min="3837" max="3837" width="7.140625" customWidth="1"/>
    <col min="3840" max="3840" width="13.7109375" customWidth="1"/>
    <col min="3841" max="3841" width="20.5703125" customWidth="1"/>
    <col min="3842" max="3842" width="8.42578125" customWidth="1"/>
    <col min="3843" max="3843" width="9.7109375" customWidth="1"/>
    <col min="4093" max="4093" width="7.140625" customWidth="1"/>
    <col min="4096" max="4096" width="13.7109375" customWidth="1"/>
    <col min="4097" max="4097" width="20.5703125" customWidth="1"/>
    <col min="4098" max="4098" width="8.42578125" customWidth="1"/>
    <col min="4099" max="4099" width="9.7109375" customWidth="1"/>
    <col min="4349" max="4349" width="7.140625" customWidth="1"/>
    <col min="4352" max="4352" width="13.7109375" customWidth="1"/>
    <col min="4353" max="4353" width="20.5703125" customWidth="1"/>
    <col min="4354" max="4354" width="8.42578125" customWidth="1"/>
    <col min="4355" max="4355" width="9.7109375" customWidth="1"/>
    <col min="4605" max="4605" width="7.140625" customWidth="1"/>
    <col min="4608" max="4608" width="13.7109375" customWidth="1"/>
    <col min="4609" max="4609" width="20.5703125" customWidth="1"/>
    <col min="4610" max="4610" width="8.42578125" customWidth="1"/>
    <col min="4611" max="4611" width="9.7109375" customWidth="1"/>
    <col min="4861" max="4861" width="7.140625" customWidth="1"/>
    <col min="4864" max="4864" width="13.7109375" customWidth="1"/>
    <col min="4865" max="4865" width="20.5703125" customWidth="1"/>
    <col min="4866" max="4866" width="8.42578125" customWidth="1"/>
    <col min="4867" max="4867" width="9.7109375" customWidth="1"/>
    <col min="5117" max="5117" width="7.140625" customWidth="1"/>
    <col min="5120" max="5120" width="13.7109375" customWidth="1"/>
    <col min="5121" max="5121" width="20.5703125" customWidth="1"/>
    <col min="5122" max="5122" width="8.42578125" customWidth="1"/>
    <col min="5123" max="5123" width="9.7109375" customWidth="1"/>
    <col min="5373" max="5373" width="7.140625" customWidth="1"/>
    <col min="5376" max="5376" width="13.7109375" customWidth="1"/>
    <col min="5377" max="5377" width="20.5703125" customWidth="1"/>
    <col min="5378" max="5378" width="8.42578125" customWidth="1"/>
    <col min="5379" max="5379" width="9.7109375" customWidth="1"/>
    <col min="5629" max="5629" width="7.140625" customWidth="1"/>
    <col min="5632" max="5632" width="13.7109375" customWidth="1"/>
    <col min="5633" max="5633" width="20.5703125" customWidth="1"/>
    <col min="5634" max="5634" width="8.42578125" customWidth="1"/>
    <col min="5635" max="5635" width="9.7109375" customWidth="1"/>
    <col min="5885" max="5885" width="7.140625" customWidth="1"/>
    <col min="5888" max="5888" width="13.7109375" customWidth="1"/>
    <col min="5889" max="5889" width="20.5703125" customWidth="1"/>
    <col min="5890" max="5890" width="8.42578125" customWidth="1"/>
    <col min="5891" max="5891" width="9.7109375" customWidth="1"/>
    <col min="6141" max="6141" width="7.140625" customWidth="1"/>
    <col min="6144" max="6144" width="13.7109375" customWidth="1"/>
    <col min="6145" max="6145" width="20.5703125" customWidth="1"/>
    <col min="6146" max="6146" width="8.42578125" customWidth="1"/>
    <col min="6147" max="6147" width="9.7109375" customWidth="1"/>
    <col min="6397" max="6397" width="7.140625" customWidth="1"/>
    <col min="6400" max="6400" width="13.7109375" customWidth="1"/>
    <col min="6401" max="6401" width="20.5703125" customWidth="1"/>
    <col min="6402" max="6402" width="8.42578125" customWidth="1"/>
    <col min="6403" max="6403" width="9.7109375" customWidth="1"/>
    <col min="6653" max="6653" width="7.140625" customWidth="1"/>
    <col min="6656" max="6656" width="13.7109375" customWidth="1"/>
    <col min="6657" max="6657" width="20.5703125" customWidth="1"/>
    <col min="6658" max="6658" width="8.42578125" customWidth="1"/>
    <col min="6659" max="6659" width="9.7109375" customWidth="1"/>
    <col min="6909" max="6909" width="7.140625" customWidth="1"/>
    <col min="6912" max="6912" width="13.7109375" customWidth="1"/>
    <col min="6913" max="6913" width="20.5703125" customWidth="1"/>
    <col min="6914" max="6914" width="8.42578125" customWidth="1"/>
    <col min="6915" max="6915" width="9.7109375" customWidth="1"/>
    <col min="7165" max="7165" width="7.140625" customWidth="1"/>
    <col min="7168" max="7168" width="13.7109375" customWidth="1"/>
    <col min="7169" max="7169" width="20.5703125" customWidth="1"/>
    <col min="7170" max="7170" width="8.42578125" customWidth="1"/>
    <col min="7171" max="7171" width="9.7109375" customWidth="1"/>
    <col min="7421" max="7421" width="7.140625" customWidth="1"/>
    <col min="7424" max="7424" width="13.7109375" customWidth="1"/>
    <col min="7425" max="7425" width="20.5703125" customWidth="1"/>
    <col min="7426" max="7426" width="8.42578125" customWidth="1"/>
    <col min="7427" max="7427" width="9.7109375" customWidth="1"/>
    <col min="7677" max="7677" width="7.140625" customWidth="1"/>
    <col min="7680" max="7680" width="13.7109375" customWidth="1"/>
    <col min="7681" max="7681" width="20.5703125" customWidth="1"/>
    <col min="7682" max="7682" width="8.42578125" customWidth="1"/>
    <col min="7683" max="7683" width="9.7109375" customWidth="1"/>
    <col min="7933" max="7933" width="7.140625" customWidth="1"/>
    <col min="7936" max="7936" width="13.7109375" customWidth="1"/>
    <col min="7937" max="7937" width="20.5703125" customWidth="1"/>
    <col min="7938" max="7938" width="8.42578125" customWidth="1"/>
    <col min="7939" max="7939" width="9.7109375" customWidth="1"/>
    <col min="8189" max="8189" width="7.140625" customWidth="1"/>
    <col min="8192" max="8192" width="13.7109375" customWidth="1"/>
    <col min="8193" max="8193" width="20.5703125" customWidth="1"/>
    <col min="8194" max="8194" width="8.42578125" customWidth="1"/>
    <col min="8195" max="8195" width="9.7109375" customWidth="1"/>
    <col min="8445" max="8445" width="7.140625" customWidth="1"/>
    <col min="8448" max="8448" width="13.7109375" customWidth="1"/>
    <col min="8449" max="8449" width="20.5703125" customWidth="1"/>
    <col min="8450" max="8450" width="8.42578125" customWidth="1"/>
    <col min="8451" max="8451" width="9.7109375" customWidth="1"/>
    <col min="8701" max="8701" width="7.140625" customWidth="1"/>
    <col min="8704" max="8704" width="13.7109375" customWidth="1"/>
    <col min="8705" max="8705" width="20.5703125" customWidth="1"/>
    <col min="8706" max="8706" width="8.42578125" customWidth="1"/>
    <col min="8707" max="8707" width="9.7109375" customWidth="1"/>
    <col min="8957" max="8957" width="7.140625" customWidth="1"/>
    <col min="8960" max="8960" width="13.7109375" customWidth="1"/>
    <col min="8961" max="8961" width="20.5703125" customWidth="1"/>
    <col min="8962" max="8962" width="8.42578125" customWidth="1"/>
    <col min="8963" max="8963" width="9.7109375" customWidth="1"/>
    <col min="9213" max="9213" width="7.140625" customWidth="1"/>
    <col min="9216" max="9216" width="13.7109375" customWidth="1"/>
    <col min="9217" max="9217" width="20.5703125" customWidth="1"/>
    <col min="9218" max="9218" width="8.42578125" customWidth="1"/>
    <col min="9219" max="9219" width="9.7109375" customWidth="1"/>
    <col min="9469" max="9469" width="7.140625" customWidth="1"/>
    <col min="9472" max="9472" width="13.7109375" customWidth="1"/>
    <col min="9473" max="9473" width="20.5703125" customWidth="1"/>
    <col min="9474" max="9474" width="8.42578125" customWidth="1"/>
    <col min="9475" max="9475" width="9.7109375" customWidth="1"/>
    <col min="9725" max="9725" width="7.140625" customWidth="1"/>
    <col min="9728" max="9728" width="13.7109375" customWidth="1"/>
    <col min="9729" max="9729" width="20.5703125" customWidth="1"/>
    <col min="9730" max="9730" width="8.42578125" customWidth="1"/>
    <col min="9731" max="9731" width="9.7109375" customWidth="1"/>
    <col min="9981" max="9981" width="7.140625" customWidth="1"/>
    <col min="9984" max="9984" width="13.7109375" customWidth="1"/>
    <col min="9985" max="9985" width="20.5703125" customWidth="1"/>
    <col min="9986" max="9986" width="8.42578125" customWidth="1"/>
    <col min="9987" max="9987" width="9.7109375" customWidth="1"/>
    <col min="10237" max="10237" width="7.140625" customWidth="1"/>
    <col min="10240" max="10240" width="13.7109375" customWidth="1"/>
    <col min="10241" max="10241" width="20.5703125" customWidth="1"/>
    <col min="10242" max="10242" width="8.42578125" customWidth="1"/>
    <col min="10243" max="10243" width="9.7109375" customWidth="1"/>
    <col min="10493" max="10493" width="7.140625" customWidth="1"/>
    <col min="10496" max="10496" width="13.7109375" customWidth="1"/>
    <col min="10497" max="10497" width="20.5703125" customWidth="1"/>
    <col min="10498" max="10498" width="8.42578125" customWidth="1"/>
    <col min="10499" max="10499" width="9.7109375" customWidth="1"/>
    <col min="10749" max="10749" width="7.140625" customWidth="1"/>
    <col min="10752" max="10752" width="13.7109375" customWidth="1"/>
    <col min="10753" max="10753" width="20.5703125" customWidth="1"/>
    <col min="10754" max="10754" width="8.42578125" customWidth="1"/>
    <col min="10755" max="10755" width="9.7109375" customWidth="1"/>
    <col min="11005" max="11005" width="7.140625" customWidth="1"/>
    <col min="11008" max="11008" width="13.7109375" customWidth="1"/>
    <col min="11009" max="11009" width="20.5703125" customWidth="1"/>
    <col min="11010" max="11010" width="8.42578125" customWidth="1"/>
    <col min="11011" max="11011" width="9.7109375" customWidth="1"/>
    <col min="11261" max="11261" width="7.140625" customWidth="1"/>
    <col min="11264" max="11264" width="13.7109375" customWidth="1"/>
    <col min="11265" max="11265" width="20.5703125" customWidth="1"/>
    <col min="11266" max="11266" width="8.42578125" customWidth="1"/>
    <col min="11267" max="11267" width="9.7109375" customWidth="1"/>
    <col min="11517" max="11517" width="7.140625" customWidth="1"/>
    <col min="11520" max="11520" width="13.7109375" customWidth="1"/>
    <col min="11521" max="11521" width="20.5703125" customWidth="1"/>
    <col min="11522" max="11522" width="8.42578125" customWidth="1"/>
    <col min="11523" max="11523" width="9.7109375" customWidth="1"/>
    <col min="11773" max="11773" width="7.140625" customWidth="1"/>
    <col min="11776" max="11776" width="13.7109375" customWidth="1"/>
    <col min="11777" max="11777" width="20.5703125" customWidth="1"/>
    <col min="11778" max="11778" width="8.42578125" customWidth="1"/>
    <col min="11779" max="11779" width="9.7109375" customWidth="1"/>
    <col min="12029" max="12029" width="7.140625" customWidth="1"/>
    <col min="12032" max="12032" width="13.7109375" customWidth="1"/>
    <col min="12033" max="12033" width="20.5703125" customWidth="1"/>
    <col min="12034" max="12034" width="8.42578125" customWidth="1"/>
    <col min="12035" max="12035" width="9.7109375" customWidth="1"/>
    <col min="12285" max="12285" width="7.140625" customWidth="1"/>
    <col min="12288" max="12288" width="13.7109375" customWidth="1"/>
    <col min="12289" max="12289" width="20.5703125" customWidth="1"/>
    <col min="12290" max="12290" width="8.42578125" customWidth="1"/>
    <col min="12291" max="12291" width="9.7109375" customWidth="1"/>
    <col min="12541" max="12541" width="7.140625" customWidth="1"/>
    <col min="12544" max="12544" width="13.7109375" customWidth="1"/>
    <col min="12545" max="12545" width="20.5703125" customWidth="1"/>
    <col min="12546" max="12546" width="8.42578125" customWidth="1"/>
    <col min="12547" max="12547" width="9.7109375" customWidth="1"/>
    <col min="12797" max="12797" width="7.140625" customWidth="1"/>
    <col min="12800" max="12800" width="13.7109375" customWidth="1"/>
    <col min="12801" max="12801" width="20.5703125" customWidth="1"/>
    <col min="12802" max="12802" width="8.42578125" customWidth="1"/>
    <col min="12803" max="12803" width="9.7109375" customWidth="1"/>
    <col min="13053" max="13053" width="7.140625" customWidth="1"/>
    <col min="13056" max="13056" width="13.7109375" customWidth="1"/>
    <col min="13057" max="13057" width="20.5703125" customWidth="1"/>
    <col min="13058" max="13058" width="8.42578125" customWidth="1"/>
    <col min="13059" max="13059" width="9.7109375" customWidth="1"/>
    <col min="13309" max="13309" width="7.140625" customWidth="1"/>
    <col min="13312" max="13312" width="13.7109375" customWidth="1"/>
    <col min="13313" max="13313" width="20.5703125" customWidth="1"/>
    <col min="13314" max="13314" width="8.42578125" customWidth="1"/>
    <col min="13315" max="13315" width="9.7109375" customWidth="1"/>
    <col min="13565" max="13565" width="7.140625" customWidth="1"/>
    <col min="13568" max="13568" width="13.7109375" customWidth="1"/>
    <col min="13569" max="13569" width="20.5703125" customWidth="1"/>
    <col min="13570" max="13570" width="8.42578125" customWidth="1"/>
    <col min="13571" max="13571" width="9.7109375" customWidth="1"/>
    <col min="13821" max="13821" width="7.140625" customWidth="1"/>
    <col min="13824" max="13824" width="13.7109375" customWidth="1"/>
    <col min="13825" max="13825" width="20.5703125" customWidth="1"/>
    <col min="13826" max="13826" width="8.42578125" customWidth="1"/>
    <col min="13827" max="13827" width="9.7109375" customWidth="1"/>
    <col min="14077" max="14077" width="7.140625" customWidth="1"/>
    <col min="14080" max="14080" width="13.7109375" customWidth="1"/>
    <col min="14081" max="14081" width="20.5703125" customWidth="1"/>
    <col min="14082" max="14082" width="8.42578125" customWidth="1"/>
    <col min="14083" max="14083" width="9.7109375" customWidth="1"/>
    <col min="14333" max="14333" width="7.140625" customWidth="1"/>
    <col min="14336" max="14336" width="13.7109375" customWidth="1"/>
    <col min="14337" max="14337" width="20.5703125" customWidth="1"/>
    <col min="14338" max="14338" width="8.42578125" customWidth="1"/>
    <col min="14339" max="14339" width="9.7109375" customWidth="1"/>
    <col min="14589" max="14589" width="7.140625" customWidth="1"/>
    <col min="14592" max="14592" width="13.7109375" customWidth="1"/>
    <col min="14593" max="14593" width="20.5703125" customWidth="1"/>
    <col min="14594" max="14594" width="8.42578125" customWidth="1"/>
    <col min="14595" max="14595" width="9.7109375" customWidth="1"/>
    <col min="14845" max="14845" width="7.140625" customWidth="1"/>
    <col min="14848" max="14848" width="13.7109375" customWidth="1"/>
    <col min="14849" max="14849" width="20.5703125" customWidth="1"/>
    <col min="14850" max="14850" width="8.42578125" customWidth="1"/>
    <col min="14851" max="14851" width="9.7109375" customWidth="1"/>
    <col min="15101" max="15101" width="7.140625" customWidth="1"/>
    <col min="15104" max="15104" width="13.7109375" customWidth="1"/>
    <col min="15105" max="15105" width="20.5703125" customWidth="1"/>
    <col min="15106" max="15106" width="8.42578125" customWidth="1"/>
    <col min="15107" max="15107" width="9.7109375" customWidth="1"/>
    <col min="15357" max="15357" width="7.140625" customWidth="1"/>
    <col min="15360" max="15360" width="13.7109375" customWidth="1"/>
    <col min="15361" max="15361" width="20.5703125" customWidth="1"/>
    <col min="15362" max="15362" width="8.42578125" customWidth="1"/>
    <col min="15363" max="15363" width="9.7109375" customWidth="1"/>
    <col min="15613" max="15613" width="7.140625" customWidth="1"/>
    <col min="15616" max="15616" width="13.7109375" customWidth="1"/>
    <col min="15617" max="15617" width="20.5703125" customWidth="1"/>
    <col min="15618" max="15618" width="8.42578125" customWidth="1"/>
    <col min="15619" max="15619" width="9.7109375" customWidth="1"/>
    <col min="15869" max="15869" width="7.140625" customWidth="1"/>
    <col min="15872" max="15872" width="13.7109375" customWidth="1"/>
    <col min="15873" max="15873" width="20.5703125" customWidth="1"/>
    <col min="15874" max="15874" width="8.42578125" customWidth="1"/>
    <col min="15875" max="15875" width="9.7109375" customWidth="1"/>
    <col min="16125" max="16125" width="7.140625" customWidth="1"/>
    <col min="16128" max="16128" width="13.7109375" customWidth="1"/>
    <col min="16129" max="16129" width="20.5703125" customWidth="1"/>
    <col min="16130" max="16130" width="8.42578125" customWidth="1"/>
    <col min="16131" max="16131" width="9.7109375" customWidth="1"/>
  </cols>
  <sheetData>
    <row r="1" spans="1:8" ht="18.75">
      <c r="A1" s="1" t="s">
        <v>0</v>
      </c>
    </row>
    <row r="2" spans="1:8" ht="18.75">
      <c r="A2" s="2" t="s">
        <v>1</v>
      </c>
    </row>
    <row r="3" spans="1:8" ht="15.75">
      <c r="A3" s="3" t="s">
        <v>2</v>
      </c>
    </row>
    <row r="4" spans="1:8" ht="15.75">
      <c r="A4" s="3" t="s">
        <v>3</v>
      </c>
    </row>
    <row r="5" spans="1:8" ht="15.75">
      <c r="A5" s="3" t="s">
        <v>4</v>
      </c>
    </row>
    <row r="6" spans="1:8" ht="23.25">
      <c r="A6" s="35" t="s">
        <v>5</v>
      </c>
      <c r="B6" s="35"/>
      <c r="C6" s="35"/>
      <c r="D6" s="35"/>
      <c r="E6" s="35"/>
      <c r="F6" s="35"/>
      <c r="G6" s="35"/>
      <c r="H6" s="35"/>
    </row>
    <row r="7" spans="1:8" ht="23.25">
      <c r="A7" s="35" t="s">
        <v>6</v>
      </c>
      <c r="B7" s="35"/>
      <c r="C7" s="35"/>
      <c r="D7" s="35"/>
      <c r="E7" s="35"/>
      <c r="F7" s="35"/>
      <c r="G7" s="35"/>
      <c r="H7" s="35"/>
    </row>
    <row r="8" spans="1:8">
      <c r="A8" s="4"/>
      <c r="B8" s="5"/>
      <c r="C8" s="4"/>
      <c r="D8" s="4"/>
      <c r="E8" s="4" t="s">
        <v>7</v>
      </c>
      <c r="F8" s="4"/>
      <c r="G8" s="36"/>
      <c r="H8" s="36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37" t="s">
        <v>8</v>
      </c>
      <c r="B10" s="37"/>
      <c r="C10" s="38" t="s">
        <v>9</v>
      </c>
      <c r="D10" s="38"/>
      <c r="E10" s="38"/>
      <c r="F10" s="38"/>
      <c r="G10" s="4" t="s">
        <v>105</v>
      </c>
      <c r="H10" s="6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 t="s">
        <v>10</v>
      </c>
      <c r="B12" s="4"/>
      <c r="C12" s="4"/>
      <c r="D12" s="4"/>
      <c r="E12" s="4"/>
      <c r="F12" s="4"/>
      <c r="G12" s="4"/>
      <c r="H12" s="7"/>
    </row>
    <row r="13" spans="1:8">
      <c r="A13" s="4"/>
      <c r="B13" s="4" t="s">
        <v>11</v>
      </c>
      <c r="C13" s="8">
        <v>19</v>
      </c>
      <c r="D13" s="4"/>
      <c r="E13" s="4"/>
      <c r="F13" s="4" t="s">
        <v>12</v>
      </c>
      <c r="G13" s="8">
        <v>170</v>
      </c>
      <c r="H13" s="7"/>
    </row>
    <row r="14" spans="1:8">
      <c r="A14" s="4"/>
      <c r="B14" s="4" t="s">
        <v>13</v>
      </c>
      <c r="C14" s="8">
        <v>74</v>
      </c>
      <c r="D14" s="4"/>
      <c r="E14" s="4"/>
      <c r="F14" s="4"/>
      <c r="G14" s="4"/>
      <c r="H14" s="7"/>
    </row>
    <row r="15" spans="1:8">
      <c r="A15" s="4"/>
      <c r="B15" s="4" t="s">
        <v>14</v>
      </c>
      <c r="C15" s="8">
        <v>8</v>
      </c>
      <c r="D15" s="4"/>
      <c r="E15" s="4"/>
      <c r="F15" s="4" t="s">
        <v>15</v>
      </c>
      <c r="G15" s="4"/>
      <c r="H15" s="7"/>
    </row>
    <row r="16" spans="1:8">
      <c r="A16" s="4"/>
      <c r="B16" s="4" t="s">
        <v>16</v>
      </c>
      <c r="C16" s="8">
        <v>60</v>
      </c>
      <c r="D16" s="4"/>
      <c r="E16" s="4"/>
      <c r="F16" s="4" t="s">
        <v>17</v>
      </c>
      <c r="G16" s="8">
        <v>161</v>
      </c>
      <c r="H16" s="7"/>
    </row>
    <row r="17" spans="1:8">
      <c r="A17" s="4"/>
      <c r="B17" s="4" t="s">
        <v>18</v>
      </c>
      <c r="C17" s="8">
        <v>9</v>
      </c>
      <c r="D17" s="4"/>
      <c r="E17" s="4"/>
      <c r="F17" s="4"/>
      <c r="G17" s="4"/>
      <c r="H17" s="7"/>
    </row>
    <row r="18" spans="1:8">
      <c r="A18" s="4"/>
      <c r="B18" s="4"/>
      <c r="C18" s="4"/>
      <c r="D18" s="4"/>
      <c r="E18" s="4"/>
      <c r="F18" s="4"/>
      <c r="G18" s="4"/>
      <c r="H18" s="9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10" t="s">
        <v>19</v>
      </c>
      <c r="B20" s="10"/>
      <c r="C20" s="10"/>
      <c r="D20" s="10"/>
      <c r="E20" s="10"/>
      <c r="F20" s="10"/>
      <c r="G20" s="10"/>
      <c r="H20" s="10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34" t="s">
        <v>20</v>
      </c>
      <c r="B22" s="34"/>
      <c r="C22" s="34" t="s">
        <v>21</v>
      </c>
      <c r="D22" s="34"/>
      <c r="E22" s="34"/>
      <c r="F22" s="34"/>
      <c r="G22" s="11" t="s">
        <v>22</v>
      </c>
      <c r="H22" s="12" t="s">
        <v>23</v>
      </c>
    </row>
    <row r="23" spans="1:8">
      <c r="A23" s="33" t="s">
        <v>24</v>
      </c>
      <c r="B23" s="33"/>
      <c r="C23" s="34" t="s">
        <v>25</v>
      </c>
      <c r="D23" s="34"/>
      <c r="E23" s="34"/>
      <c r="F23" s="34"/>
      <c r="G23" s="12">
        <v>1</v>
      </c>
      <c r="H23" s="12">
        <f>G23*20</f>
        <v>20</v>
      </c>
    </row>
    <row r="24" spans="1:8">
      <c r="A24" s="33"/>
      <c r="B24" s="33"/>
      <c r="C24" s="34" t="s">
        <v>26</v>
      </c>
      <c r="D24" s="17"/>
      <c r="E24" s="17"/>
      <c r="F24" s="17"/>
      <c r="G24" s="12">
        <v>1</v>
      </c>
      <c r="H24" s="12">
        <f>G24*20</f>
        <v>20</v>
      </c>
    </row>
    <row r="25" spans="1:8">
      <c r="A25" s="33"/>
      <c r="B25" s="33"/>
      <c r="C25" s="34" t="s">
        <v>27</v>
      </c>
      <c r="D25" s="34"/>
      <c r="E25" s="34"/>
      <c r="F25" s="34"/>
      <c r="G25" s="12">
        <v>1</v>
      </c>
      <c r="H25" s="12">
        <f>G25*20</f>
        <v>20</v>
      </c>
    </row>
    <row r="26" spans="1:8" ht="14.25" customHeight="1">
      <c r="A26" s="33"/>
      <c r="B26" s="33"/>
      <c r="C26" s="34" t="s">
        <v>28</v>
      </c>
      <c r="D26" s="34"/>
      <c r="E26" s="34"/>
      <c r="F26" s="34"/>
      <c r="G26" s="12">
        <v>1</v>
      </c>
      <c r="H26" s="12">
        <f>G26*40</f>
        <v>40</v>
      </c>
    </row>
    <row r="27" spans="1:8" ht="14.25" customHeight="1">
      <c r="A27" s="33" t="s">
        <v>29</v>
      </c>
      <c r="B27" s="33"/>
      <c r="C27" s="16" t="s">
        <v>30</v>
      </c>
      <c r="D27" s="16"/>
      <c r="E27" s="16"/>
      <c r="F27" s="16"/>
      <c r="G27" s="12">
        <v>1</v>
      </c>
      <c r="H27" s="12">
        <f>G27*30</f>
        <v>30</v>
      </c>
    </row>
    <row r="28" spans="1:8" ht="15" customHeight="1">
      <c r="A28" s="33"/>
      <c r="B28" s="33"/>
      <c r="C28" s="16" t="s">
        <v>31</v>
      </c>
      <c r="D28" s="16"/>
      <c r="E28" s="16"/>
      <c r="F28" s="16"/>
      <c r="G28" s="12">
        <v>1</v>
      </c>
      <c r="H28" s="12">
        <f>G28*10</f>
        <v>10</v>
      </c>
    </row>
    <row r="29" spans="1:8" ht="14.25" customHeight="1">
      <c r="A29" s="33" t="s">
        <v>32</v>
      </c>
      <c r="B29" s="33"/>
      <c r="C29" s="16" t="s">
        <v>33</v>
      </c>
      <c r="D29" s="16"/>
      <c r="E29" s="16"/>
      <c r="F29" s="16"/>
      <c r="G29" s="12">
        <v>1</v>
      </c>
      <c r="H29" s="12">
        <f>G29*10</f>
        <v>10</v>
      </c>
    </row>
    <row r="30" spans="1:8" ht="13.5" customHeight="1">
      <c r="A30" s="33"/>
      <c r="B30" s="33"/>
      <c r="C30" s="16" t="s">
        <v>34</v>
      </c>
      <c r="D30" s="16"/>
      <c r="E30" s="16"/>
      <c r="F30" s="16"/>
      <c r="G30" s="12">
        <v>1</v>
      </c>
      <c r="H30" s="12">
        <f>G30*4</f>
        <v>4</v>
      </c>
    </row>
    <row r="31" spans="1:8">
      <c r="A31" s="18" t="s">
        <v>35</v>
      </c>
      <c r="B31" s="19"/>
      <c r="C31" s="16" t="s">
        <v>36</v>
      </c>
      <c r="D31" s="16"/>
      <c r="E31" s="16"/>
      <c r="F31" s="16"/>
      <c r="G31" s="12">
        <v>1</v>
      </c>
      <c r="H31" s="12">
        <f>G31*10</f>
        <v>10</v>
      </c>
    </row>
    <row r="32" spans="1:8">
      <c r="A32" s="20"/>
      <c r="B32" s="21"/>
      <c r="C32" s="16" t="s">
        <v>37</v>
      </c>
      <c r="D32" s="17"/>
      <c r="E32" s="17"/>
      <c r="F32" s="17"/>
      <c r="G32" s="12">
        <v>1</v>
      </c>
      <c r="H32" s="12">
        <f>G32*12</f>
        <v>12</v>
      </c>
    </row>
    <row r="33" spans="1:8">
      <c r="A33" s="20"/>
      <c r="B33" s="21"/>
      <c r="C33" s="16" t="s">
        <v>38</v>
      </c>
      <c r="D33" s="17"/>
      <c r="E33" s="17"/>
      <c r="F33" s="17"/>
      <c r="G33" s="12">
        <v>1</v>
      </c>
      <c r="H33" s="12">
        <f>G33*20</f>
        <v>20</v>
      </c>
    </row>
    <row r="34" spans="1:8">
      <c r="A34" s="20"/>
      <c r="B34" s="21"/>
      <c r="C34" s="16" t="s">
        <v>39</v>
      </c>
      <c r="D34" s="17"/>
      <c r="E34" s="17"/>
      <c r="F34" s="17"/>
      <c r="G34" s="12">
        <v>1</v>
      </c>
      <c r="H34" s="12">
        <f>G34*40</f>
        <v>40</v>
      </c>
    </row>
    <row r="35" spans="1:8">
      <c r="A35" s="20"/>
      <c r="B35" s="21"/>
      <c r="C35" s="16" t="s">
        <v>40</v>
      </c>
      <c r="D35" s="17"/>
      <c r="E35" s="17"/>
      <c r="F35" s="17"/>
      <c r="G35" s="12">
        <v>1</v>
      </c>
      <c r="H35" s="12">
        <f>G35*50</f>
        <v>50</v>
      </c>
    </row>
    <row r="36" spans="1:8">
      <c r="A36" s="20"/>
      <c r="B36" s="21"/>
      <c r="C36" s="16" t="s">
        <v>41</v>
      </c>
      <c r="D36" s="17"/>
      <c r="E36" s="17"/>
      <c r="F36" s="17"/>
      <c r="G36" s="12">
        <v>1</v>
      </c>
      <c r="H36" s="12">
        <f>G36*8</f>
        <v>8</v>
      </c>
    </row>
    <row r="37" spans="1:8">
      <c r="A37" s="20"/>
      <c r="B37" s="21"/>
      <c r="C37" s="16" t="s">
        <v>42</v>
      </c>
      <c r="D37" s="17"/>
      <c r="E37" s="17"/>
      <c r="F37" s="17"/>
      <c r="G37" s="12">
        <v>1</v>
      </c>
      <c r="H37" s="12">
        <f>G37*2</f>
        <v>2</v>
      </c>
    </row>
    <row r="38" spans="1:8" ht="15" customHeight="1">
      <c r="A38" s="20"/>
      <c r="B38" s="21"/>
      <c r="C38" s="24" t="s">
        <v>43</v>
      </c>
      <c r="D38" s="25"/>
      <c r="E38" s="25"/>
      <c r="F38" s="26"/>
      <c r="G38" s="12">
        <v>1</v>
      </c>
      <c r="H38" s="12">
        <f>G38*10</f>
        <v>10</v>
      </c>
    </row>
    <row r="39" spans="1:8" ht="15.75" customHeight="1">
      <c r="A39" s="22"/>
      <c r="B39" s="23"/>
      <c r="C39" s="16" t="s">
        <v>44</v>
      </c>
      <c r="D39" s="16"/>
      <c r="E39" s="16"/>
      <c r="F39" s="16"/>
      <c r="G39" s="12">
        <v>1</v>
      </c>
      <c r="H39" s="12">
        <f>G39*4</f>
        <v>4</v>
      </c>
    </row>
    <row r="40" spans="1:8" ht="17.25" customHeight="1">
      <c r="A40" s="18" t="s">
        <v>45</v>
      </c>
      <c r="B40" s="19"/>
      <c r="C40" s="26" t="s">
        <v>46</v>
      </c>
      <c r="D40" s="16"/>
      <c r="E40" s="16"/>
      <c r="F40" s="16"/>
      <c r="G40" s="12">
        <v>1</v>
      </c>
      <c r="H40" s="12">
        <f>G40*10</f>
        <v>10</v>
      </c>
    </row>
    <row r="41" spans="1:8" ht="15" customHeight="1">
      <c r="A41" s="20"/>
      <c r="B41" s="21"/>
      <c r="C41" s="26" t="s">
        <v>47</v>
      </c>
      <c r="D41" s="16"/>
      <c r="E41" s="16"/>
      <c r="F41" s="16"/>
      <c r="G41" s="12">
        <v>1</v>
      </c>
      <c r="H41" s="12">
        <f>G41*10</f>
        <v>10</v>
      </c>
    </row>
    <row r="42" spans="1:8">
      <c r="A42" s="20"/>
      <c r="B42" s="21"/>
      <c r="C42" s="26" t="s">
        <v>48</v>
      </c>
      <c r="D42" s="17"/>
      <c r="E42" s="17"/>
      <c r="F42" s="17"/>
      <c r="G42" s="12">
        <v>1</v>
      </c>
      <c r="H42" s="12">
        <f>G42*6</f>
        <v>6</v>
      </c>
    </row>
    <row r="43" spans="1:8">
      <c r="A43" s="22"/>
      <c r="B43" s="23"/>
      <c r="C43" s="26" t="s">
        <v>49</v>
      </c>
      <c r="D43" s="16"/>
      <c r="E43" s="16"/>
      <c r="F43" s="16"/>
      <c r="G43" s="12">
        <v>1</v>
      </c>
      <c r="H43" s="12">
        <f>G43*4</f>
        <v>4</v>
      </c>
    </row>
    <row r="44" spans="1:8">
      <c r="A44" s="18" t="s">
        <v>50</v>
      </c>
      <c r="B44" s="19"/>
      <c r="C44" s="16" t="s">
        <v>51</v>
      </c>
      <c r="D44" s="17"/>
      <c r="E44" s="17"/>
      <c r="F44" s="17"/>
      <c r="G44" s="12">
        <v>1</v>
      </c>
      <c r="H44" s="12">
        <f>G44*80</f>
        <v>80</v>
      </c>
    </row>
    <row r="45" spans="1:8" ht="15" customHeight="1">
      <c r="A45" s="20"/>
      <c r="B45" s="21"/>
      <c r="C45" s="16" t="s">
        <v>52</v>
      </c>
      <c r="D45" s="16"/>
      <c r="E45" s="16"/>
      <c r="F45" s="16"/>
      <c r="G45" s="12">
        <v>1</v>
      </c>
      <c r="H45" s="12">
        <f>G45*70</f>
        <v>70</v>
      </c>
    </row>
    <row r="46" spans="1:8" ht="15" customHeight="1">
      <c r="A46" s="20"/>
      <c r="B46" s="21"/>
      <c r="C46" s="16" t="s">
        <v>53</v>
      </c>
      <c r="D46" s="16"/>
      <c r="E46" s="16"/>
      <c r="F46" s="16"/>
      <c r="G46" s="12">
        <v>1</v>
      </c>
      <c r="H46" s="12">
        <f>G46*50</f>
        <v>50</v>
      </c>
    </row>
    <row r="47" spans="1:8" ht="15" customHeight="1">
      <c r="A47" s="20"/>
      <c r="B47" s="21"/>
      <c r="C47" s="16" t="s">
        <v>54</v>
      </c>
      <c r="D47" s="16"/>
      <c r="E47" s="16"/>
      <c r="F47" s="16"/>
      <c r="G47" s="12">
        <v>1</v>
      </c>
      <c r="H47" s="12">
        <f>G47*40</f>
        <v>40</v>
      </c>
    </row>
    <row r="48" spans="1:8" ht="15" customHeight="1">
      <c r="A48" s="20"/>
      <c r="B48" s="21"/>
      <c r="C48" s="16" t="s">
        <v>55</v>
      </c>
      <c r="D48" s="16"/>
      <c r="E48" s="16"/>
      <c r="F48" s="16"/>
      <c r="G48" s="12">
        <v>1</v>
      </c>
      <c r="H48" s="12">
        <f>G48*30</f>
        <v>30</v>
      </c>
    </row>
    <row r="49" spans="1:8">
      <c r="A49" s="20"/>
      <c r="B49" s="21"/>
      <c r="C49" s="16" t="s">
        <v>56</v>
      </c>
      <c r="D49" s="16"/>
      <c r="E49" s="16"/>
      <c r="F49" s="16"/>
      <c r="G49" s="12">
        <v>1</v>
      </c>
      <c r="H49" s="12">
        <f>G49*20</f>
        <v>20</v>
      </c>
    </row>
    <row r="50" spans="1:8">
      <c r="A50" s="20"/>
      <c r="B50" s="21"/>
      <c r="C50" s="16" t="s">
        <v>57</v>
      </c>
      <c r="D50" s="17"/>
      <c r="E50" s="17"/>
      <c r="F50" s="17"/>
      <c r="G50" s="12">
        <v>1</v>
      </c>
      <c r="H50" s="12">
        <f>G50*20</f>
        <v>20</v>
      </c>
    </row>
    <row r="51" spans="1:8">
      <c r="A51" s="20"/>
      <c r="B51" s="21"/>
      <c r="C51" s="16" t="s">
        <v>58</v>
      </c>
      <c r="D51" s="17"/>
      <c r="E51" s="17"/>
      <c r="F51" s="17"/>
      <c r="G51" s="12">
        <v>1</v>
      </c>
      <c r="H51" s="12">
        <f>G51*30</f>
        <v>30</v>
      </c>
    </row>
    <row r="52" spans="1:8">
      <c r="A52" s="20"/>
      <c r="B52" s="21"/>
      <c r="C52" s="16" t="s">
        <v>59</v>
      </c>
      <c r="D52" s="17"/>
      <c r="E52" s="17"/>
      <c r="F52" s="17"/>
      <c r="G52" s="12">
        <v>1</v>
      </c>
      <c r="H52" s="12">
        <f>G52*80</f>
        <v>80</v>
      </c>
    </row>
    <row r="53" spans="1:8">
      <c r="A53" s="20"/>
      <c r="B53" s="21"/>
      <c r="C53" s="16" t="s">
        <v>60</v>
      </c>
      <c r="D53" s="17"/>
      <c r="E53" s="17"/>
      <c r="F53" s="17"/>
      <c r="G53" s="12">
        <v>1</v>
      </c>
      <c r="H53" s="12">
        <f>G53*80</f>
        <v>80</v>
      </c>
    </row>
    <row r="54" spans="1:8">
      <c r="A54" s="27" t="s">
        <v>61</v>
      </c>
      <c r="B54" s="28"/>
      <c r="C54" s="16" t="s">
        <v>62</v>
      </c>
      <c r="D54" s="16"/>
      <c r="E54" s="16"/>
      <c r="F54" s="16"/>
      <c r="G54" s="12">
        <v>1</v>
      </c>
      <c r="H54" s="12">
        <f>G54*10</f>
        <v>10</v>
      </c>
    </row>
    <row r="55" spans="1:8">
      <c r="A55" s="29"/>
      <c r="B55" s="30"/>
      <c r="C55" s="16" t="s">
        <v>63</v>
      </c>
      <c r="D55" s="17"/>
      <c r="E55" s="17"/>
      <c r="F55" s="17"/>
      <c r="G55" s="12">
        <v>1</v>
      </c>
      <c r="H55" s="12">
        <f>G55*10</f>
        <v>10</v>
      </c>
    </row>
    <row r="56" spans="1:8">
      <c r="A56" s="29"/>
      <c r="B56" s="30"/>
      <c r="C56" s="16" t="s">
        <v>64</v>
      </c>
      <c r="D56" s="16"/>
      <c r="E56" s="16"/>
      <c r="F56" s="16"/>
      <c r="G56" s="12">
        <v>1</v>
      </c>
      <c r="H56" s="12">
        <f>G56*10</f>
        <v>10</v>
      </c>
    </row>
    <row r="57" spans="1:8">
      <c r="A57" s="29"/>
      <c r="B57" s="30"/>
      <c r="C57" s="16" t="s">
        <v>65</v>
      </c>
      <c r="D57" s="16"/>
      <c r="E57" s="16"/>
      <c r="F57" s="16"/>
      <c r="G57" s="12">
        <v>1</v>
      </c>
      <c r="H57" s="12">
        <f>G57*30</f>
        <v>30</v>
      </c>
    </row>
    <row r="58" spans="1:8" ht="15" customHeight="1">
      <c r="A58" s="29"/>
      <c r="B58" s="30"/>
      <c r="C58" s="16" t="s">
        <v>66</v>
      </c>
      <c r="D58" s="16"/>
      <c r="E58" s="16"/>
      <c r="F58" s="16"/>
      <c r="G58" s="12">
        <v>1</v>
      </c>
      <c r="H58" s="12">
        <f>G58*4</f>
        <v>4</v>
      </c>
    </row>
    <row r="59" spans="1:8">
      <c r="A59" s="29"/>
      <c r="B59" s="30"/>
      <c r="C59" s="16" t="s">
        <v>67</v>
      </c>
      <c r="D59" s="16"/>
      <c r="E59" s="16"/>
      <c r="F59" s="16"/>
      <c r="G59" s="12">
        <v>1</v>
      </c>
      <c r="H59" s="12">
        <f>G59*30</f>
        <v>30</v>
      </c>
    </row>
    <row r="60" spans="1:8">
      <c r="A60" s="29"/>
      <c r="B60" s="30"/>
      <c r="C60" s="16" t="s">
        <v>68</v>
      </c>
      <c r="D60" s="16"/>
      <c r="E60" s="16"/>
      <c r="F60" s="16"/>
      <c r="G60" s="12">
        <v>1</v>
      </c>
      <c r="H60" s="12">
        <f>G60*20</f>
        <v>20</v>
      </c>
    </row>
    <row r="61" spans="1:8">
      <c r="A61" s="29"/>
      <c r="B61" s="30"/>
      <c r="C61" s="16" t="s">
        <v>69</v>
      </c>
      <c r="D61" s="16"/>
      <c r="E61" s="16"/>
      <c r="F61" s="16"/>
      <c r="G61" s="12">
        <v>1</v>
      </c>
      <c r="H61" s="12">
        <f xml:space="preserve"> G61*30</f>
        <v>30</v>
      </c>
    </row>
    <row r="62" spans="1:8">
      <c r="A62" s="31"/>
      <c r="B62" s="32"/>
      <c r="C62" s="16" t="s">
        <v>70</v>
      </c>
      <c r="D62" s="16"/>
      <c r="E62" s="16"/>
      <c r="F62" s="16"/>
      <c r="G62" s="12">
        <v>1</v>
      </c>
      <c r="H62" s="12">
        <f>G62*10</f>
        <v>10</v>
      </c>
    </row>
    <row r="63" spans="1:8">
      <c r="A63" s="18" t="s">
        <v>71</v>
      </c>
      <c r="B63" s="19"/>
      <c r="C63" s="16" t="s">
        <v>72</v>
      </c>
      <c r="D63" s="17"/>
      <c r="E63" s="17"/>
      <c r="F63" s="17"/>
      <c r="G63" s="12">
        <v>1</v>
      </c>
      <c r="H63" s="12">
        <f>G63*10</f>
        <v>10</v>
      </c>
    </row>
    <row r="64" spans="1:8">
      <c r="A64" s="20"/>
      <c r="B64" s="21"/>
      <c r="C64" s="16" t="s">
        <v>73</v>
      </c>
      <c r="D64" s="16"/>
      <c r="E64" s="16"/>
      <c r="F64" s="16"/>
      <c r="G64" s="12">
        <v>1</v>
      </c>
      <c r="H64" s="12">
        <f>G64*40</f>
        <v>40</v>
      </c>
    </row>
    <row r="65" spans="1:8">
      <c r="A65" s="20"/>
      <c r="B65" s="21"/>
      <c r="C65" s="16" t="s">
        <v>74</v>
      </c>
      <c r="D65" s="16"/>
      <c r="E65" s="16"/>
      <c r="F65" s="16"/>
      <c r="G65" s="12">
        <v>1</v>
      </c>
      <c r="H65" s="12">
        <f>G65*40</f>
        <v>40</v>
      </c>
    </row>
    <row r="66" spans="1:8">
      <c r="A66" s="20"/>
      <c r="B66" s="21"/>
      <c r="C66" s="16" t="s">
        <v>75</v>
      </c>
      <c r="D66" s="16"/>
      <c r="E66" s="16"/>
      <c r="F66" s="16"/>
      <c r="G66" s="12">
        <v>1</v>
      </c>
      <c r="H66" s="12">
        <f>G66*40</f>
        <v>40</v>
      </c>
    </row>
    <row r="67" spans="1:8">
      <c r="A67" s="20"/>
      <c r="B67" s="21"/>
      <c r="C67" s="16" t="s">
        <v>76</v>
      </c>
      <c r="D67" s="17"/>
      <c r="E67" s="17"/>
      <c r="F67" s="17"/>
      <c r="G67" s="12">
        <v>1</v>
      </c>
      <c r="H67" s="12">
        <f>G67*480</f>
        <v>480</v>
      </c>
    </row>
    <row r="68" spans="1:8">
      <c r="A68" s="20"/>
      <c r="B68" s="21"/>
      <c r="C68" s="16" t="s">
        <v>77</v>
      </c>
      <c r="D68" s="16"/>
      <c r="E68" s="16"/>
      <c r="F68" s="16"/>
      <c r="G68" s="12">
        <v>1</v>
      </c>
      <c r="H68" s="12">
        <f>G68*120</f>
        <v>120</v>
      </c>
    </row>
    <row r="69" spans="1:8">
      <c r="A69" s="18" t="s">
        <v>78</v>
      </c>
      <c r="B69" s="19"/>
      <c r="C69" s="16" t="s">
        <v>79</v>
      </c>
      <c r="D69" s="17"/>
      <c r="E69" s="17"/>
      <c r="F69" s="17"/>
      <c r="G69" s="12">
        <v>1</v>
      </c>
      <c r="H69" s="12">
        <f>G69*16</f>
        <v>16</v>
      </c>
    </row>
    <row r="70" spans="1:8">
      <c r="A70" s="20"/>
      <c r="B70" s="21"/>
      <c r="C70" s="16" t="s">
        <v>80</v>
      </c>
      <c r="D70" s="16"/>
      <c r="E70" s="16"/>
      <c r="F70" s="16"/>
      <c r="G70" s="12">
        <v>1</v>
      </c>
      <c r="H70" s="12">
        <f>G70*90</f>
        <v>90</v>
      </c>
    </row>
    <row r="71" spans="1:8">
      <c r="A71" s="20"/>
      <c r="B71" s="21"/>
      <c r="C71" s="16" t="s">
        <v>81</v>
      </c>
      <c r="D71" s="16"/>
      <c r="E71" s="16"/>
      <c r="F71" s="16"/>
      <c r="G71" s="12">
        <v>1</v>
      </c>
      <c r="H71" s="12">
        <f>G71*40</f>
        <v>40</v>
      </c>
    </row>
    <row r="72" spans="1:8">
      <c r="A72" s="20"/>
      <c r="B72" s="21"/>
      <c r="C72" s="16" t="s">
        <v>82</v>
      </c>
      <c r="D72" s="16"/>
      <c r="E72" s="16"/>
      <c r="F72" s="16"/>
      <c r="G72" s="12">
        <v>1</v>
      </c>
      <c r="H72" s="12">
        <f>G72*30</f>
        <v>30</v>
      </c>
    </row>
    <row r="73" spans="1:8">
      <c r="A73" s="20"/>
      <c r="B73" s="21"/>
      <c r="C73" s="16" t="s">
        <v>83</v>
      </c>
      <c r="D73" s="17"/>
      <c r="E73" s="17"/>
      <c r="F73" s="17"/>
      <c r="G73" s="12">
        <v>1</v>
      </c>
      <c r="H73" s="12">
        <f>G73*40</f>
        <v>40</v>
      </c>
    </row>
    <row r="74" spans="1:8">
      <c r="A74" s="20"/>
      <c r="B74" s="21"/>
      <c r="C74" s="16" t="s">
        <v>84</v>
      </c>
      <c r="D74" s="17"/>
      <c r="E74" s="17"/>
      <c r="F74" s="17"/>
      <c r="G74" s="12">
        <v>1</v>
      </c>
      <c r="H74" s="12">
        <f>G74*60</f>
        <v>60</v>
      </c>
    </row>
    <row r="75" spans="1:8">
      <c r="A75" s="20"/>
      <c r="B75" s="21"/>
      <c r="C75" s="16" t="s">
        <v>85</v>
      </c>
      <c r="D75" s="16"/>
      <c r="E75" s="16"/>
      <c r="F75" s="16"/>
      <c r="G75" s="12">
        <v>1</v>
      </c>
      <c r="H75" s="12">
        <f>G75*30</f>
        <v>30</v>
      </c>
    </row>
    <row r="76" spans="1:8">
      <c r="A76" s="20"/>
      <c r="B76" s="21"/>
      <c r="C76" s="16" t="s">
        <v>86</v>
      </c>
      <c r="D76" s="16"/>
      <c r="E76" s="16"/>
      <c r="F76" s="16"/>
      <c r="G76" s="12">
        <v>1</v>
      </c>
      <c r="H76" s="12">
        <f>G76*120</f>
        <v>120</v>
      </c>
    </row>
    <row r="77" spans="1:8">
      <c r="A77" s="20"/>
      <c r="B77" s="21"/>
      <c r="C77" s="16" t="s">
        <v>87</v>
      </c>
      <c r="D77" s="17"/>
      <c r="E77" s="17"/>
      <c r="F77" s="17"/>
      <c r="G77" s="12">
        <v>1</v>
      </c>
      <c r="H77" s="12">
        <f>G77*30</f>
        <v>30</v>
      </c>
    </row>
    <row r="78" spans="1:8">
      <c r="A78" s="22"/>
      <c r="B78" s="23"/>
      <c r="C78" s="16" t="s">
        <v>88</v>
      </c>
      <c r="D78" s="16"/>
      <c r="E78" s="16"/>
      <c r="F78" s="16"/>
      <c r="G78" s="12">
        <v>1</v>
      </c>
      <c r="H78" s="12">
        <f>G78*16</f>
        <v>16</v>
      </c>
    </row>
    <row r="79" spans="1:8">
      <c r="A79" s="18" t="s">
        <v>89</v>
      </c>
      <c r="B79" s="19"/>
      <c r="C79" s="16" t="s">
        <v>90</v>
      </c>
      <c r="D79" s="16"/>
      <c r="E79" s="16"/>
      <c r="F79" s="16"/>
      <c r="G79" s="12">
        <v>1</v>
      </c>
      <c r="H79" s="12">
        <f>G79*20</f>
        <v>20</v>
      </c>
    </row>
    <row r="80" spans="1:8">
      <c r="A80" s="20"/>
      <c r="B80" s="21"/>
      <c r="C80" s="16" t="s">
        <v>91</v>
      </c>
      <c r="D80" s="17"/>
      <c r="E80" s="17"/>
      <c r="F80" s="17"/>
      <c r="G80" s="12">
        <v>1</v>
      </c>
      <c r="H80" s="12">
        <f>G80*4</f>
        <v>4</v>
      </c>
    </row>
    <row r="81" spans="1:8">
      <c r="A81" s="20"/>
      <c r="B81" s="21"/>
      <c r="C81" s="16" t="s">
        <v>92</v>
      </c>
      <c r="D81" s="17"/>
      <c r="E81" s="17"/>
      <c r="F81" s="17"/>
      <c r="G81" s="12">
        <v>1</v>
      </c>
      <c r="H81" s="12">
        <f>G81*50</f>
        <v>50</v>
      </c>
    </row>
    <row r="82" spans="1:8">
      <c r="A82" s="20"/>
      <c r="B82" s="21"/>
      <c r="C82" s="16" t="s">
        <v>93</v>
      </c>
      <c r="D82" s="17"/>
      <c r="E82" s="17"/>
      <c r="F82" s="17"/>
      <c r="G82" s="12">
        <v>1</v>
      </c>
      <c r="H82" s="12">
        <f>G82*20</f>
        <v>20</v>
      </c>
    </row>
    <row r="83" spans="1:8">
      <c r="A83" s="20"/>
      <c r="B83" s="21"/>
      <c r="C83" s="16" t="s">
        <v>94</v>
      </c>
      <c r="D83" s="17"/>
      <c r="E83" s="17"/>
      <c r="F83" s="17"/>
      <c r="G83" s="12">
        <v>1</v>
      </c>
      <c r="H83" s="12">
        <f>G83*6</f>
        <v>6</v>
      </c>
    </row>
    <row r="84" spans="1:8">
      <c r="A84" s="20"/>
      <c r="B84" s="21"/>
      <c r="C84" s="16" t="s">
        <v>95</v>
      </c>
      <c r="D84" s="17"/>
      <c r="E84" s="17"/>
      <c r="F84" s="17"/>
      <c r="G84" s="12">
        <v>1</v>
      </c>
      <c r="H84" s="12">
        <f>G84*20</f>
        <v>20</v>
      </c>
    </row>
    <row r="85" spans="1:8">
      <c r="A85" s="20"/>
      <c r="B85" s="21"/>
      <c r="C85" s="16" t="s">
        <v>96</v>
      </c>
      <c r="D85" s="17"/>
      <c r="E85" s="17"/>
      <c r="F85" s="17"/>
      <c r="G85" s="12">
        <v>1</v>
      </c>
      <c r="H85" s="12">
        <f>G85*30</f>
        <v>30</v>
      </c>
    </row>
    <row r="86" spans="1:8">
      <c r="A86" s="20"/>
      <c r="B86" s="21"/>
      <c r="C86" s="24" t="s">
        <v>97</v>
      </c>
      <c r="D86" s="25"/>
      <c r="E86" s="25"/>
      <c r="F86" s="26"/>
      <c r="G86" s="12">
        <v>1</v>
      </c>
      <c r="H86" s="12">
        <f>G86*30</f>
        <v>30</v>
      </c>
    </row>
    <row r="87" spans="1:8">
      <c r="A87" s="20"/>
      <c r="B87" s="21"/>
      <c r="C87" s="16" t="s">
        <v>98</v>
      </c>
      <c r="D87" s="16"/>
      <c r="E87" s="16"/>
      <c r="F87" s="16"/>
      <c r="G87" s="12">
        <v>1</v>
      </c>
      <c r="H87" s="12">
        <f>G87*30</f>
        <v>30</v>
      </c>
    </row>
    <row r="88" spans="1:8">
      <c r="A88" s="20"/>
      <c r="B88" s="21"/>
      <c r="C88" s="16" t="s">
        <v>99</v>
      </c>
      <c r="D88" s="16"/>
      <c r="E88" s="16"/>
      <c r="F88" s="16"/>
      <c r="G88" s="12">
        <v>1</v>
      </c>
      <c r="H88" s="12">
        <f>G88*120</f>
        <v>120</v>
      </c>
    </row>
    <row r="89" spans="1:8">
      <c r="A89" s="20"/>
      <c r="B89" s="21"/>
      <c r="C89" s="16" t="s">
        <v>100</v>
      </c>
      <c r="D89" s="17"/>
      <c r="E89" s="17"/>
      <c r="F89" s="17"/>
      <c r="G89" s="13">
        <v>1</v>
      </c>
      <c r="H89" s="12">
        <f>G89*6</f>
        <v>6</v>
      </c>
    </row>
    <row r="90" spans="1:8">
      <c r="A90" s="20"/>
      <c r="B90" s="21"/>
      <c r="C90" s="16" t="s">
        <v>101</v>
      </c>
      <c r="D90" s="16"/>
      <c r="E90" s="16"/>
      <c r="F90" s="16"/>
      <c r="G90" s="13">
        <v>1</v>
      </c>
      <c r="H90" s="12">
        <f>G90*40</f>
        <v>40</v>
      </c>
    </row>
    <row r="91" spans="1:8">
      <c r="A91" s="20"/>
      <c r="B91" s="21"/>
      <c r="C91" s="16" t="s">
        <v>102</v>
      </c>
      <c r="D91" s="16"/>
      <c r="E91" s="16"/>
      <c r="F91" s="16"/>
      <c r="G91" s="12">
        <v>1</v>
      </c>
      <c r="H91" s="12">
        <f>G91*40</f>
        <v>40</v>
      </c>
    </row>
    <row r="92" spans="1:8">
      <c r="A92" s="20"/>
      <c r="B92" s="21"/>
      <c r="C92" s="16" t="s">
        <v>103</v>
      </c>
      <c r="D92" s="16"/>
      <c r="E92" s="16"/>
      <c r="F92" s="16"/>
      <c r="G92" s="12">
        <v>1</v>
      </c>
      <c r="H92" s="14">
        <f>G92*20</f>
        <v>20</v>
      </c>
    </row>
    <row r="93" spans="1:8">
      <c r="A93" s="22"/>
      <c r="B93" s="23"/>
      <c r="C93" s="16" t="s">
        <v>104</v>
      </c>
      <c r="D93" s="16"/>
      <c r="E93" s="16"/>
      <c r="F93" s="16"/>
      <c r="G93" s="12">
        <v>1</v>
      </c>
      <c r="H93" s="14">
        <f>G93*10</f>
        <v>10</v>
      </c>
    </row>
    <row r="94" spans="1:8">
      <c r="A94" s="15"/>
      <c r="B94" s="15"/>
      <c r="C94" s="4"/>
      <c r="D94" s="4"/>
    </row>
    <row r="95" spans="1:8">
      <c r="A95" s="15"/>
      <c r="B95" s="15"/>
    </row>
    <row r="96" spans="1:8">
      <c r="A96" s="15"/>
      <c r="B96" s="15"/>
    </row>
    <row r="97" spans="1:2">
      <c r="A97" s="15"/>
      <c r="B97" s="15"/>
    </row>
    <row r="98" spans="1:2">
      <c r="A98" s="15"/>
      <c r="B98" s="15"/>
    </row>
    <row r="99" spans="1:2">
      <c r="A99" s="15"/>
      <c r="B99" s="15"/>
    </row>
    <row r="100" spans="1:2">
      <c r="A100" s="15"/>
      <c r="B100" s="15"/>
    </row>
    <row r="101" spans="1:2">
      <c r="A101" s="4"/>
      <c r="B101" s="4"/>
    </row>
    <row r="104" spans="1:2">
      <c r="A104" s="4"/>
      <c r="B104" s="4"/>
    </row>
  </sheetData>
  <mergeCells count="88">
    <mergeCell ref="A27:B28"/>
    <mergeCell ref="C27:F27"/>
    <mergeCell ref="C28:F28"/>
    <mergeCell ref="A6:H6"/>
    <mergeCell ref="A7:H7"/>
    <mergeCell ref="G8:H8"/>
    <mergeCell ref="A10:B10"/>
    <mergeCell ref="C10:F10"/>
    <mergeCell ref="A22:B22"/>
    <mergeCell ref="C22:F22"/>
    <mergeCell ref="A23:B26"/>
    <mergeCell ref="C23:F23"/>
    <mergeCell ref="C24:F24"/>
    <mergeCell ref="C25:F25"/>
    <mergeCell ref="C26:F26"/>
    <mergeCell ref="A29:B30"/>
    <mergeCell ref="C29:F29"/>
    <mergeCell ref="C30:F30"/>
    <mergeCell ref="A31:B39"/>
    <mergeCell ref="C31:F31"/>
    <mergeCell ref="C32:F32"/>
    <mergeCell ref="C33:F33"/>
    <mergeCell ref="C34:F34"/>
    <mergeCell ref="C35:F35"/>
    <mergeCell ref="C36:F36"/>
    <mergeCell ref="A40:B43"/>
    <mergeCell ref="C40:F40"/>
    <mergeCell ref="C41:F41"/>
    <mergeCell ref="C42:F42"/>
    <mergeCell ref="C43:F43"/>
    <mergeCell ref="C49:F49"/>
    <mergeCell ref="C50:F50"/>
    <mergeCell ref="C51:F51"/>
    <mergeCell ref="C52:F52"/>
    <mergeCell ref="C37:F37"/>
    <mergeCell ref="C38:F38"/>
    <mergeCell ref="C39:F39"/>
    <mergeCell ref="C53:F53"/>
    <mergeCell ref="A54:B62"/>
    <mergeCell ref="C54:F54"/>
    <mergeCell ref="C55:F55"/>
    <mergeCell ref="C56:F56"/>
    <mergeCell ref="C57:F57"/>
    <mergeCell ref="C58:F58"/>
    <mergeCell ref="C59:F59"/>
    <mergeCell ref="C60:F60"/>
    <mergeCell ref="C61:F61"/>
    <mergeCell ref="A44:B53"/>
    <mergeCell ref="C44:F44"/>
    <mergeCell ref="C45:F45"/>
    <mergeCell ref="C46:F46"/>
    <mergeCell ref="C47:F47"/>
    <mergeCell ref="C48:F48"/>
    <mergeCell ref="A63:B68"/>
    <mergeCell ref="C63:F63"/>
    <mergeCell ref="C64:F64"/>
    <mergeCell ref="C65:F65"/>
    <mergeCell ref="C66:F66"/>
    <mergeCell ref="C67:F67"/>
    <mergeCell ref="C68:F68"/>
    <mergeCell ref="C74:F74"/>
    <mergeCell ref="C75:F75"/>
    <mergeCell ref="C76:F76"/>
    <mergeCell ref="C77:F77"/>
    <mergeCell ref="C62:F62"/>
    <mergeCell ref="C78:F78"/>
    <mergeCell ref="A79:B93"/>
    <mergeCell ref="C79:F79"/>
    <mergeCell ref="C80:F80"/>
    <mergeCell ref="C81:F81"/>
    <mergeCell ref="C82:F82"/>
    <mergeCell ref="C83:F83"/>
    <mergeCell ref="C84:F84"/>
    <mergeCell ref="C85:F85"/>
    <mergeCell ref="C86:F86"/>
    <mergeCell ref="A69:B78"/>
    <mergeCell ref="C69:F69"/>
    <mergeCell ref="C70:F70"/>
    <mergeCell ref="C71:F71"/>
    <mergeCell ref="C72:F72"/>
    <mergeCell ref="C73:F73"/>
    <mergeCell ref="C93:F93"/>
    <mergeCell ref="C87:F87"/>
    <mergeCell ref="C88:F88"/>
    <mergeCell ref="C89:F89"/>
    <mergeCell ref="C90:F90"/>
    <mergeCell ref="C91:F91"/>
    <mergeCell ref="C92:F92"/>
  </mergeCells>
  <pageMargins left="0.70866141732283472" right="0.70866141732283472" top="0.78740157480314965" bottom="0.78740157480314965" header="0.31496062992125984" footer="0.31496062992125984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jk</cp:lastModifiedBy>
  <cp:lastPrinted>2021-04-29T06:14:23Z</cp:lastPrinted>
  <dcterms:created xsi:type="dcterms:W3CDTF">2021-04-27T11:06:55Z</dcterms:created>
  <dcterms:modified xsi:type="dcterms:W3CDTF">2021-04-29T06:14:33Z</dcterms:modified>
</cp:coreProperties>
</file>